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ie\sim\users\47904044919\Documents\Info välisveebi\2017-2018\"/>
    </mc:Choice>
  </mc:AlternateContent>
  <bookViews>
    <workbookView xWindow="0" yWindow="0" windowWidth="28800" windowHeight="11760"/>
  </bookViews>
  <sheets>
    <sheet name="2017" sheetId="7" r:id="rId1"/>
  </sheets>
  <definedNames>
    <definedName name="_xlnm._FilterDatabase" localSheetId="0" hidden="1">'2017'!$A$6:$E$45</definedName>
  </definedNames>
  <calcPr calcId="162913"/>
</workbook>
</file>

<file path=xl/calcChain.xml><?xml version="1.0" encoding="utf-8"?>
<calcChain xmlns="http://schemas.openxmlformats.org/spreadsheetml/2006/main">
  <c r="C35" i="7" l="1"/>
  <c r="E24" i="7"/>
  <c r="E41" i="7"/>
  <c r="D36" i="7"/>
  <c r="D16" i="7"/>
  <c r="D30" i="7"/>
  <c r="D37" i="7"/>
  <c r="D44" i="7"/>
  <c r="D42" i="7"/>
  <c r="E36" i="7"/>
  <c r="E45" i="7"/>
  <c r="D43" i="7"/>
  <c r="D33" i="7"/>
  <c r="D31" i="7"/>
  <c r="E10" i="7"/>
  <c r="E16" i="7"/>
  <c r="E38" i="7"/>
  <c r="D41" i="7"/>
  <c r="E43" i="7"/>
  <c r="D38" i="7"/>
  <c r="D12" i="7"/>
  <c r="D10" i="7"/>
  <c r="D20" i="7"/>
  <c r="D18" i="7"/>
  <c r="E27" i="7"/>
  <c r="D23" i="7"/>
  <c r="D34" i="7"/>
  <c r="D32" i="7"/>
  <c r="E30" i="7"/>
  <c r="D45" i="7"/>
  <c r="E44" i="7"/>
  <c r="E42" i="7"/>
  <c r="E40" i="7"/>
  <c r="D40" i="7"/>
  <c r="E37" i="7"/>
  <c r="E18" i="7"/>
  <c r="E25" i="7"/>
  <c r="E32" i="7"/>
  <c r="E20" i="7"/>
  <c r="E12" i="7"/>
  <c r="E23" i="7"/>
  <c r="E13" i="7"/>
  <c r="D26" i="7"/>
  <c r="D24" i="7"/>
  <c r="D27" i="7"/>
  <c r="D25" i="7"/>
  <c r="E26" i="7"/>
  <c r="D13" i="7"/>
  <c r="D11" i="7"/>
  <c r="D19" i="7"/>
  <c r="D17" i="7"/>
  <c r="E33" i="7"/>
  <c r="E34" i="7"/>
  <c r="E31" i="7"/>
  <c r="D29" i="7"/>
  <c r="E29" i="7"/>
  <c r="D22" i="7"/>
  <c r="E22" i="7"/>
  <c r="E17" i="7"/>
  <c r="E19" i="7"/>
  <c r="D15" i="7"/>
  <c r="E15" i="7"/>
  <c r="E11" i="7"/>
  <c r="D9" i="7"/>
  <c r="E9" i="7"/>
  <c r="B35" i="7" l="1"/>
  <c r="C39" i="7"/>
  <c r="B39" i="7"/>
  <c r="C28" i="7"/>
  <c r="B28" i="7"/>
  <c r="C21" i="7"/>
  <c r="B21" i="7"/>
  <c r="B14" i="7"/>
  <c r="D39" i="7" l="1"/>
  <c r="E39" i="7"/>
  <c r="E28" i="7"/>
  <c r="D28" i="7"/>
  <c r="E21" i="7"/>
  <c r="D21" i="7"/>
  <c r="D35" i="7"/>
  <c r="B8" i="7"/>
  <c r="C8" i="7"/>
  <c r="C14" i="7"/>
  <c r="D14" i="7" s="1"/>
  <c r="E35" i="7" l="1"/>
  <c r="E14" i="7"/>
  <c r="E8" i="7"/>
  <c r="D8" i="7"/>
  <c r="B7" i="7"/>
  <c r="C7" i="7"/>
  <c r="E7" i="7" l="1"/>
  <c r="D7" i="7"/>
</calcChain>
</file>

<file path=xl/sharedStrings.xml><?xml version="1.0" encoding="utf-8"?>
<sst xmlns="http://schemas.openxmlformats.org/spreadsheetml/2006/main" count="46" uniqueCount="20">
  <si>
    <t>Kasutamise %</t>
  </si>
  <si>
    <t>Jääk</t>
  </si>
  <si>
    <t>Politsei- ja Piirivalveamet</t>
  </si>
  <si>
    <t>Siseministeerium</t>
  </si>
  <si>
    <t>Häirekeskus</t>
  </si>
  <si>
    <t>Päästeamet</t>
  </si>
  <si>
    <t>Sisekaitseakadeemia</t>
  </si>
  <si>
    <t>SMIT</t>
  </si>
  <si>
    <t>Kulud</t>
  </si>
  <si>
    <t>Antud toetused</t>
  </si>
  <si>
    <t>Tööjõukulud</t>
  </si>
  <si>
    <t>Majandamiskulud</t>
  </si>
  <si>
    <t>Investeeringud</t>
  </si>
  <si>
    <t>Muud kulud (sh antud siirded, finantskulud)</t>
  </si>
  <si>
    <t>Tegevuskulud (detailselt jaotamata)*</t>
  </si>
  <si>
    <t>* Detailselt on jaotamata tuludest sõltuvate kulude eelarved</t>
  </si>
  <si>
    <t>Eelarve (eurodes)</t>
  </si>
  <si>
    <t>Täitmine (eurodes)</t>
  </si>
  <si>
    <t>Siseministeeriumi valitsemisala (va KAPO) 2017. aasta eelarve täitmine</t>
  </si>
  <si>
    <t>Eelarve sisaldab VV reservide vahendeid, 2016. aastast ülekantud vahendeid, arvestuslike kulude eelarveid vastavalt riigieelarve seadusele ning välisvahendite eelarveid vastavalt sildfinantseerimisele.
Aruanne ei sisalda Kaitsepolitseiameti eelarvet ning põhivara amortisatsiooni eelarvet.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</si>
</sst>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%"/>
  </numFmts>
  <fonts count="4" x14ac:knownFonts="1">
    <font>
      <sz val="10"/>
      <color rgb="FF000000"/>
      <name val="Arial"/>
    </font>
    <font>
      <sz val="9"/>
      <color rgb="FF333333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12"/>
      <color rgb="FF333333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99"/>
        <bgColor rgb="FFFFFFFF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0" fillId="0" borderId="0" xfId="0"/>
    <xf numFmtId="0" fontId="1" fillId="2" borderId="0" xfId="0" applyFont="1" applyFill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tabSelected="1" zoomScale="90" zoomScaleNormal="90" workbookViewId="0">
      <pane ySplit="6" topLeftCell="A7" activePane="bottomLeft" state="frozen"/>
      <selection pane="bottomLeft" activeCell="H12" sqref="H12"/>
    </sheetView>
  </sheetViews>
  <sheetFormatPr defaultRowHeight="12.75" x14ac:dyDescent="0.2"/>
  <cols>
    <col min="1" max="1" width="43.140625" customWidth="1"/>
    <col min="2" max="5" width="17.7109375" customWidth="1"/>
  </cols>
  <sheetData>
    <row r="1" spans="1:5" s="1" customFormat="1" ht="9" customHeight="1" x14ac:dyDescent="0.2"/>
    <row r="2" spans="1:5" s="1" customFormat="1" ht="20.85" customHeight="1" x14ac:dyDescent="0.2">
      <c r="A2" s="21" t="s">
        <v>18</v>
      </c>
      <c r="B2" s="21"/>
      <c r="C2" s="21"/>
      <c r="D2" s="21"/>
      <c r="E2" s="21"/>
    </row>
    <row r="3" spans="1:5" s="1" customFormat="1" ht="13.35" customHeight="1" x14ac:dyDescent="0.2"/>
    <row r="4" spans="1:5" s="7" customFormat="1" ht="40.5" customHeight="1" x14ac:dyDescent="0.2">
      <c r="A4" s="22" t="s">
        <v>19</v>
      </c>
      <c r="B4" s="22"/>
      <c r="C4" s="22"/>
      <c r="D4" s="22"/>
      <c r="E4" s="22"/>
    </row>
    <row r="5" spans="1:5" s="7" customFormat="1" ht="13.35" customHeight="1" x14ac:dyDescent="0.2"/>
    <row r="6" spans="1:5" s="1" customFormat="1" ht="12" x14ac:dyDescent="0.2">
      <c r="A6" s="2"/>
      <c r="B6" s="3" t="s">
        <v>16</v>
      </c>
      <c r="C6" s="3" t="s">
        <v>17</v>
      </c>
      <c r="D6" s="10" t="s">
        <v>0</v>
      </c>
      <c r="E6" s="3" t="s">
        <v>1</v>
      </c>
    </row>
    <row r="7" spans="1:5" s="1" customFormat="1" ht="15" customHeight="1" x14ac:dyDescent="0.2">
      <c r="A7" s="4" t="s">
        <v>8</v>
      </c>
      <c r="B7" s="15">
        <f>B8+B14+B21+B28+B35</f>
        <v>345750660.05000001</v>
      </c>
      <c r="C7" s="15">
        <f>C8+C14+C21+C28+C35</f>
        <v>322732916.17000002</v>
      </c>
      <c r="D7" s="18">
        <f>C7/B7</f>
        <v>0.93342675361293215</v>
      </c>
      <c r="E7" s="15">
        <f>B7-C7</f>
        <v>23017743.879999995</v>
      </c>
    </row>
    <row r="8" spans="1:5" s="1" customFormat="1" ht="15" customHeight="1" x14ac:dyDescent="0.2">
      <c r="A8" s="5" t="s">
        <v>9</v>
      </c>
      <c r="B8" s="16">
        <f>SUM(B9:B13)</f>
        <v>29246003.640000001</v>
      </c>
      <c r="C8" s="16">
        <f>SUM(C9:C13)</f>
        <v>23983662.130000003</v>
      </c>
      <c r="D8" s="19">
        <f t="shared" ref="D8:D45" si="0">C8/B8</f>
        <v>0.8200663046214407</v>
      </c>
      <c r="E8" s="16">
        <f t="shared" ref="E8:E45" si="1">B8-C8</f>
        <v>5262341.5099999979</v>
      </c>
    </row>
    <row r="9" spans="1:5" s="13" customFormat="1" ht="15" customHeight="1" x14ac:dyDescent="0.2">
      <c r="A9" s="11" t="s">
        <v>2</v>
      </c>
      <c r="B9" s="17">
        <v>407924</v>
      </c>
      <c r="C9" s="17">
        <v>421581.18</v>
      </c>
      <c r="D9" s="20">
        <f t="shared" si="0"/>
        <v>1.0334797168099941</v>
      </c>
      <c r="E9" s="17">
        <f t="shared" si="1"/>
        <v>-13657.179999999993</v>
      </c>
    </row>
    <row r="10" spans="1:5" s="13" customFormat="1" ht="15" customHeight="1" x14ac:dyDescent="0.2">
      <c r="A10" s="11" t="s">
        <v>5</v>
      </c>
      <c r="B10" s="17">
        <v>673623.75</v>
      </c>
      <c r="C10" s="17">
        <v>432112.18999999994</v>
      </c>
      <c r="D10" s="20">
        <f t="shared" si="0"/>
        <v>0.64147410182613063</v>
      </c>
      <c r="E10" s="17">
        <f t="shared" si="1"/>
        <v>241511.56000000006</v>
      </c>
    </row>
    <row r="11" spans="1:5" s="13" customFormat="1" ht="15" customHeight="1" x14ac:dyDescent="0.2">
      <c r="A11" s="11" t="s">
        <v>6</v>
      </c>
      <c r="B11" s="17">
        <v>1312053.48</v>
      </c>
      <c r="C11" s="17">
        <v>1312427.57</v>
      </c>
      <c r="D11" s="20">
        <f t="shared" si="0"/>
        <v>1.0002851179511372</v>
      </c>
      <c r="E11" s="17">
        <f t="shared" si="1"/>
        <v>-374.09000000008382</v>
      </c>
    </row>
    <row r="12" spans="1:5" s="13" customFormat="1" ht="15" customHeight="1" x14ac:dyDescent="0.2">
      <c r="A12" s="11" t="s">
        <v>3</v>
      </c>
      <c r="B12" s="17">
        <v>26850627.41</v>
      </c>
      <c r="C12" s="17">
        <v>21816659.920000002</v>
      </c>
      <c r="D12" s="20">
        <f t="shared" si="0"/>
        <v>0.81251955817892008</v>
      </c>
      <c r="E12" s="17">
        <f t="shared" si="1"/>
        <v>5033967.4899999984</v>
      </c>
    </row>
    <row r="13" spans="1:5" s="13" customFormat="1" ht="15" customHeight="1" x14ac:dyDescent="0.2">
      <c r="A13" s="11" t="s">
        <v>7</v>
      </c>
      <c r="B13" s="17">
        <v>1775</v>
      </c>
      <c r="C13" s="17">
        <v>881.27</v>
      </c>
      <c r="D13" s="20">
        <f t="shared" si="0"/>
        <v>0.49649014084507043</v>
      </c>
      <c r="E13" s="17">
        <f t="shared" si="1"/>
        <v>893.73</v>
      </c>
    </row>
    <row r="14" spans="1:5" s="1" customFormat="1" ht="15" customHeight="1" x14ac:dyDescent="0.2">
      <c r="A14" s="5" t="s">
        <v>14</v>
      </c>
      <c r="B14" s="16">
        <f>SUM(B15:B20)</f>
        <v>14786275.800000001</v>
      </c>
      <c r="C14" s="16">
        <f>SUM(C15:C20)</f>
        <v>8960186.3800000008</v>
      </c>
      <c r="D14" s="19">
        <f t="shared" si="0"/>
        <v>0.60597993038923303</v>
      </c>
      <c r="E14" s="16">
        <f t="shared" si="1"/>
        <v>5826089.4199999999</v>
      </c>
    </row>
    <row r="15" spans="1:5" s="13" customFormat="1" ht="15" customHeight="1" x14ac:dyDescent="0.2">
      <c r="A15" s="11" t="s">
        <v>4</v>
      </c>
      <c r="B15" s="17">
        <v>390854.94</v>
      </c>
      <c r="C15" s="17">
        <v>309775.67</v>
      </c>
      <c r="D15" s="20">
        <f t="shared" si="0"/>
        <v>0.79255917809302856</v>
      </c>
      <c r="E15" s="17">
        <f t="shared" si="1"/>
        <v>81079.270000000019</v>
      </c>
    </row>
    <row r="16" spans="1:5" s="13" customFormat="1" ht="15" customHeight="1" x14ac:dyDescent="0.2">
      <c r="A16" s="11" t="s">
        <v>2</v>
      </c>
      <c r="B16" s="17">
        <v>6258242.6899999995</v>
      </c>
      <c r="C16" s="17">
        <v>3663964.37</v>
      </c>
      <c r="D16" s="20">
        <f t="shared" si="0"/>
        <v>0.58546217388702781</v>
      </c>
      <c r="E16" s="17">
        <f t="shared" si="1"/>
        <v>2594278.3199999994</v>
      </c>
    </row>
    <row r="17" spans="1:5" s="13" customFormat="1" ht="15" customHeight="1" x14ac:dyDescent="0.2">
      <c r="A17" s="11" t="s">
        <v>5</v>
      </c>
      <c r="B17" s="17">
        <v>664500.00999999989</v>
      </c>
      <c r="C17" s="17">
        <v>300498.58</v>
      </c>
      <c r="D17" s="20">
        <f t="shared" si="0"/>
        <v>0.45221757032027743</v>
      </c>
      <c r="E17" s="17">
        <f t="shared" si="1"/>
        <v>364001.42999999988</v>
      </c>
    </row>
    <row r="18" spans="1:5" s="13" customFormat="1" ht="15" customHeight="1" x14ac:dyDescent="0.2">
      <c r="A18" s="11" t="s">
        <v>6</v>
      </c>
      <c r="B18" s="17">
        <v>2164599.7100000009</v>
      </c>
      <c r="C18" s="17">
        <v>1345539.1900000009</v>
      </c>
      <c r="D18" s="20">
        <f t="shared" si="0"/>
        <v>0.62161109224208499</v>
      </c>
      <c r="E18" s="17">
        <f t="shared" si="1"/>
        <v>819060.52</v>
      </c>
    </row>
    <row r="19" spans="1:5" s="13" customFormat="1" ht="15" customHeight="1" x14ac:dyDescent="0.2">
      <c r="A19" s="11" t="s">
        <v>3</v>
      </c>
      <c r="B19" s="17">
        <v>1831684.19</v>
      </c>
      <c r="C19" s="17">
        <v>1221192.1599999999</v>
      </c>
      <c r="D19" s="20">
        <f t="shared" si="0"/>
        <v>0.66670453709599353</v>
      </c>
      <c r="E19" s="17">
        <f t="shared" si="1"/>
        <v>610492.03</v>
      </c>
    </row>
    <row r="20" spans="1:5" s="13" customFormat="1" ht="15" customHeight="1" x14ac:dyDescent="0.2">
      <c r="A20" s="11" t="s">
        <v>7</v>
      </c>
      <c r="B20" s="17">
        <v>3476394.26</v>
      </c>
      <c r="C20" s="17">
        <v>2119216.41</v>
      </c>
      <c r="D20" s="20">
        <f t="shared" si="0"/>
        <v>0.6096018608660343</v>
      </c>
      <c r="E20" s="17">
        <f t="shared" si="1"/>
        <v>1357177.8499999996</v>
      </c>
    </row>
    <row r="21" spans="1:5" s="7" customFormat="1" ht="15" customHeight="1" x14ac:dyDescent="0.2">
      <c r="A21" s="9" t="s">
        <v>10</v>
      </c>
      <c r="B21" s="16">
        <f>SUM(B22:B27)</f>
        <v>196791775.98000002</v>
      </c>
      <c r="C21" s="16">
        <f>SUM(C22:C27)</f>
        <v>192890246.93000013</v>
      </c>
      <c r="D21" s="19">
        <f t="shared" si="0"/>
        <v>0.98017432877684685</v>
      </c>
      <c r="E21" s="16">
        <f t="shared" si="1"/>
        <v>3901529.0499998927</v>
      </c>
    </row>
    <row r="22" spans="1:5" s="13" customFormat="1" ht="15" customHeight="1" x14ac:dyDescent="0.2">
      <c r="A22" s="11" t="s">
        <v>4</v>
      </c>
      <c r="B22" s="17">
        <v>5059311.13</v>
      </c>
      <c r="C22" s="17">
        <v>4913784.8</v>
      </c>
      <c r="D22" s="20">
        <f t="shared" si="0"/>
        <v>0.97123593978297196</v>
      </c>
      <c r="E22" s="17">
        <f t="shared" si="1"/>
        <v>145526.33000000007</v>
      </c>
    </row>
    <row r="23" spans="1:5" s="13" customFormat="1" ht="15" customHeight="1" x14ac:dyDescent="0.2">
      <c r="A23" s="11" t="s">
        <v>2</v>
      </c>
      <c r="B23" s="17">
        <v>130904903.2</v>
      </c>
      <c r="C23" s="17">
        <v>128211587.29000001</v>
      </c>
      <c r="D23" s="20">
        <f t="shared" si="0"/>
        <v>0.97942540085083696</v>
      </c>
      <c r="E23" s="17">
        <f t="shared" si="1"/>
        <v>2693315.9099999964</v>
      </c>
    </row>
    <row r="24" spans="1:5" s="13" customFormat="1" ht="15" customHeight="1" x14ac:dyDescent="0.2">
      <c r="A24" s="11" t="s">
        <v>5</v>
      </c>
      <c r="B24" s="17">
        <v>38540936.579999998</v>
      </c>
      <c r="C24" s="17">
        <v>38058609.740000099</v>
      </c>
      <c r="D24" s="20">
        <f t="shared" si="0"/>
        <v>0.98748533681845729</v>
      </c>
      <c r="E24" s="17">
        <f t="shared" si="1"/>
        <v>482326.83999989927</v>
      </c>
    </row>
    <row r="25" spans="1:5" s="13" customFormat="1" ht="15" customHeight="1" x14ac:dyDescent="0.2">
      <c r="A25" s="11" t="s">
        <v>6</v>
      </c>
      <c r="B25" s="17">
        <v>5363412.1900000004</v>
      </c>
      <c r="C25" s="17">
        <v>5363586.29</v>
      </c>
      <c r="D25" s="20">
        <f t="shared" si="0"/>
        <v>1.0000324606787308</v>
      </c>
      <c r="E25" s="17">
        <f t="shared" si="1"/>
        <v>-174.09999999962747</v>
      </c>
    </row>
    <row r="26" spans="1:5" s="13" customFormat="1" ht="15" customHeight="1" x14ac:dyDescent="0.2">
      <c r="A26" s="11" t="s">
        <v>3</v>
      </c>
      <c r="B26" s="17">
        <v>7561174.8699999992</v>
      </c>
      <c r="C26" s="17">
        <v>7230059.0199999996</v>
      </c>
      <c r="D26" s="20">
        <f t="shared" si="0"/>
        <v>0.95620841262199252</v>
      </c>
      <c r="E26" s="17">
        <f t="shared" si="1"/>
        <v>331115.84999999963</v>
      </c>
    </row>
    <row r="27" spans="1:5" s="13" customFormat="1" ht="15" customHeight="1" x14ac:dyDescent="0.2">
      <c r="A27" s="11" t="s">
        <v>7</v>
      </c>
      <c r="B27" s="17">
        <v>9362038.0099999998</v>
      </c>
      <c r="C27" s="17">
        <v>9112619.7900000103</v>
      </c>
      <c r="D27" s="20">
        <f t="shared" si="0"/>
        <v>0.97335855507811708</v>
      </c>
      <c r="E27" s="17">
        <f t="shared" si="1"/>
        <v>249418.21999998949</v>
      </c>
    </row>
    <row r="28" spans="1:5" s="7" customFormat="1" ht="15" customHeight="1" x14ac:dyDescent="0.2">
      <c r="A28" s="9" t="s">
        <v>11</v>
      </c>
      <c r="B28" s="16">
        <f>SUM(B29:B34)</f>
        <v>96712693.629999995</v>
      </c>
      <c r="C28" s="16">
        <f>SUM(C29:C34)</f>
        <v>90009613.399999917</v>
      </c>
      <c r="D28" s="19">
        <f t="shared" si="0"/>
        <v>0.93069079167989588</v>
      </c>
      <c r="E28" s="16">
        <f t="shared" si="1"/>
        <v>6703080.2300000787</v>
      </c>
    </row>
    <row r="29" spans="1:5" s="13" customFormat="1" ht="15" customHeight="1" x14ac:dyDescent="0.2">
      <c r="A29" s="11" t="s">
        <v>4</v>
      </c>
      <c r="B29" s="17">
        <v>1157703.31</v>
      </c>
      <c r="C29" s="17">
        <v>1152048.850000001</v>
      </c>
      <c r="D29" s="20">
        <f t="shared" si="0"/>
        <v>0.99511579525500449</v>
      </c>
      <c r="E29" s="17">
        <f t="shared" si="1"/>
        <v>5654.4599999990314</v>
      </c>
    </row>
    <row r="30" spans="1:5" s="13" customFormat="1" ht="15" customHeight="1" x14ac:dyDescent="0.2">
      <c r="A30" s="11" t="s">
        <v>2</v>
      </c>
      <c r="B30" s="17">
        <v>57585787</v>
      </c>
      <c r="C30" s="17">
        <v>53532476.28999991</v>
      </c>
      <c r="D30" s="20">
        <f t="shared" si="0"/>
        <v>0.92961265407382399</v>
      </c>
      <c r="E30" s="17">
        <f t="shared" si="1"/>
        <v>4053310.7100000903</v>
      </c>
    </row>
    <row r="31" spans="1:5" s="13" customFormat="1" ht="15" customHeight="1" x14ac:dyDescent="0.2">
      <c r="A31" s="11" t="s">
        <v>5</v>
      </c>
      <c r="B31" s="17">
        <v>18214551.41</v>
      </c>
      <c r="C31" s="17">
        <v>16319140.190000011</v>
      </c>
      <c r="D31" s="20">
        <f t="shared" si="0"/>
        <v>0.89593972547908118</v>
      </c>
      <c r="E31" s="17">
        <f t="shared" si="1"/>
        <v>1895411.2199999895</v>
      </c>
    </row>
    <row r="32" spans="1:5" s="13" customFormat="1" ht="15" customHeight="1" x14ac:dyDescent="0.2">
      <c r="A32" s="11" t="s">
        <v>6</v>
      </c>
      <c r="B32" s="17">
        <v>2325432.06</v>
      </c>
      <c r="C32" s="17">
        <v>2299122.3199999998</v>
      </c>
      <c r="D32" s="20">
        <f t="shared" si="0"/>
        <v>0.98868608528601765</v>
      </c>
      <c r="E32" s="17">
        <f t="shared" si="1"/>
        <v>26309.740000000224</v>
      </c>
    </row>
    <row r="33" spans="1:5" s="13" customFormat="1" ht="15" customHeight="1" x14ac:dyDescent="0.2">
      <c r="A33" s="11" t="s">
        <v>3</v>
      </c>
      <c r="B33" s="17">
        <v>3924065.8899999997</v>
      </c>
      <c r="C33" s="17">
        <v>3774962.6000000006</v>
      </c>
      <c r="D33" s="20">
        <f t="shared" si="0"/>
        <v>0.9620028577043086</v>
      </c>
      <c r="E33" s="17">
        <f t="shared" si="1"/>
        <v>149103.28999999911</v>
      </c>
    </row>
    <row r="34" spans="1:5" s="13" customFormat="1" ht="15" customHeight="1" x14ac:dyDescent="0.2">
      <c r="A34" s="11" t="s">
        <v>7</v>
      </c>
      <c r="B34" s="17">
        <v>13505153.960000001</v>
      </c>
      <c r="C34" s="17">
        <v>12931863.15</v>
      </c>
      <c r="D34" s="20">
        <f t="shared" si="0"/>
        <v>0.95755022033084614</v>
      </c>
      <c r="E34" s="17">
        <f t="shared" si="1"/>
        <v>573290.81000000052</v>
      </c>
    </row>
    <row r="35" spans="1:5" s="1" customFormat="1" ht="15" customHeight="1" x14ac:dyDescent="0.2">
      <c r="A35" s="5" t="s">
        <v>13</v>
      </c>
      <c r="B35" s="16">
        <f>SUM(B36:B38)</f>
        <v>8213911</v>
      </c>
      <c r="C35" s="16">
        <f>SUM(C36:C38)</f>
        <v>6889207.3299999991</v>
      </c>
      <c r="D35" s="19">
        <f t="shared" si="0"/>
        <v>0.83872437015692025</v>
      </c>
      <c r="E35" s="16">
        <f t="shared" si="1"/>
        <v>1324703.6700000009</v>
      </c>
    </row>
    <row r="36" spans="1:5" s="13" customFormat="1" ht="15" customHeight="1" x14ac:dyDescent="0.2">
      <c r="A36" s="11" t="s">
        <v>2</v>
      </c>
      <c r="B36" s="17">
        <v>7157601</v>
      </c>
      <c r="C36" s="17">
        <v>5800274.5299999993</v>
      </c>
      <c r="D36" s="20">
        <f t="shared" si="0"/>
        <v>0.81036572589056022</v>
      </c>
      <c r="E36" s="17">
        <f t="shared" si="1"/>
        <v>1357326.4700000007</v>
      </c>
    </row>
    <row r="37" spans="1:5" s="13" customFormat="1" ht="15" customHeight="1" x14ac:dyDescent="0.2">
      <c r="A37" s="11" t="s">
        <v>5</v>
      </c>
      <c r="B37" s="17">
        <v>47896</v>
      </c>
      <c r="C37" s="17">
        <v>80932.800000000003</v>
      </c>
      <c r="D37" s="20">
        <f t="shared" si="0"/>
        <v>1.6897611491565059</v>
      </c>
      <c r="E37" s="17">
        <f t="shared" si="1"/>
        <v>-33036.800000000003</v>
      </c>
    </row>
    <row r="38" spans="1:5" s="13" customFormat="1" ht="15" customHeight="1" x14ac:dyDescent="0.2">
      <c r="A38" s="11" t="s">
        <v>3</v>
      </c>
      <c r="B38" s="17">
        <v>1008414</v>
      </c>
      <c r="C38" s="17">
        <v>1008000</v>
      </c>
      <c r="D38" s="20">
        <f t="shared" si="0"/>
        <v>0.99958945433125679</v>
      </c>
      <c r="E38" s="17">
        <f t="shared" si="1"/>
        <v>414</v>
      </c>
    </row>
    <row r="39" spans="1:5" s="6" customFormat="1" ht="15" customHeight="1" x14ac:dyDescent="0.2">
      <c r="A39" s="8" t="s">
        <v>12</v>
      </c>
      <c r="B39" s="15">
        <f>SUM(B40:B45)</f>
        <v>85349209.370000005</v>
      </c>
      <c r="C39" s="15">
        <f>SUM(C40:C45)</f>
        <v>67208934.579999983</v>
      </c>
      <c r="D39" s="18">
        <f t="shared" si="0"/>
        <v>0.78745819763415081</v>
      </c>
      <c r="E39" s="15">
        <f t="shared" si="1"/>
        <v>18140274.790000021</v>
      </c>
    </row>
    <row r="40" spans="1:5" s="12" customFormat="1" ht="15" customHeight="1" x14ac:dyDescent="0.2">
      <c r="A40" s="11" t="s">
        <v>4</v>
      </c>
      <c r="B40" s="17">
        <v>0</v>
      </c>
      <c r="C40" s="17">
        <v>9200.4</v>
      </c>
      <c r="D40" s="20" t="e">
        <f t="shared" si="0"/>
        <v>#DIV/0!</v>
      </c>
      <c r="E40" s="17">
        <f t="shared" si="1"/>
        <v>-9200.4</v>
      </c>
    </row>
    <row r="41" spans="1:5" s="12" customFormat="1" ht="15" customHeight="1" x14ac:dyDescent="0.2">
      <c r="A41" s="11" t="s">
        <v>2</v>
      </c>
      <c r="B41" s="17">
        <v>29207382.229999997</v>
      </c>
      <c r="C41" s="17">
        <v>22179036.079999998</v>
      </c>
      <c r="D41" s="20">
        <f t="shared" si="0"/>
        <v>0.75936405068233326</v>
      </c>
      <c r="E41" s="17">
        <f t="shared" si="1"/>
        <v>7028346.1499999985</v>
      </c>
    </row>
    <row r="42" spans="1:5" s="12" customFormat="1" ht="15" customHeight="1" x14ac:dyDescent="0.2">
      <c r="A42" s="11" t="s">
        <v>5</v>
      </c>
      <c r="B42" s="17">
        <v>29013793.25</v>
      </c>
      <c r="C42" s="17">
        <v>26744546.299999997</v>
      </c>
      <c r="D42" s="20">
        <f t="shared" si="0"/>
        <v>0.92178730542239584</v>
      </c>
      <c r="E42" s="17">
        <f t="shared" si="1"/>
        <v>2269246.950000003</v>
      </c>
    </row>
    <row r="43" spans="1:5" s="12" customFormat="1" ht="15" customHeight="1" x14ac:dyDescent="0.2">
      <c r="A43" s="11" t="s">
        <v>6</v>
      </c>
      <c r="B43" s="17">
        <v>5636363.7000000002</v>
      </c>
      <c r="C43" s="17">
        <v>3034036.5</v>
      </c>
      <c r="D43" s="20">
        <f t="shared" si="0"/>
        <v>0.5382967923095523</v>
      </c>
      <c r="E43" s="17">
        <f t="shared" si="1"/>
        <v>2602327.2000000002</v>
      </c>
    </row>
    <row r="44" spans="1:5" s="12" customFormat="1" ht="15" customHeight="1" x14ac:dyDescent="0.2">
      <c r="A44" s="11" t="s">
        <v>3</v>
      </c>
      <c r="B44" s="17">
        <v>5266327.26</v>
      </c>
      <c r="C44" s="17">
        <v>5023989.05</v>
      </c>
      <c r="D44" s="20">
        <f t="shared" si="0"/>
        <v>0.95398345031827736</v>
      </c>
      <c r="E44" s="17">
        <f t="shared" si="1"/>
        <v>242338.20999999996</v>
      </c>
    </row>
    <row r="45" spans="1:5" s="12" customFormat="1" ht="15" customHeight="1" x14ac:dyDescent="0.2">
      <c r="A45" s="11" t="s">
        <v>7</v>
      </c>
      <c r="B45" s="17">
        <v>16225342.93</v>
      </c>
      <c r="C45" s="17">
        <v>10218126.25</v>
      </c>
      <c r="D45" s="20">
        <f t="shared" si="0"/>
        <v>0.6297633457784797</v>
      </c>
      <c r="E45" s="17">
        <f t="shared" si="1"/>
        <v>6007216.6799999997</v>
      </c>
    </row>
    <row r="47" spans="1:5" x14ac:dyDescent="0.2">
      <c r="A47" s="14" t="s">
        <v>15</v>
      </c>
    </row>
    <row r="49" spans="1:1" x14ac:dyDescent="0.2">
      <c r="A49" s="14"/>
    </row>
  </sheetData>
  <sortState ref="A41:G46">
    <sortCondition ref="A41:A46"/>
  </sortState>
  <mergeCells count="2">
    <mergeCell ref="A2:E2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Tuuli Mägi</cp:lastModifiedBy>
  <dcterms:created xsi:type="dcterms:W3CDTF">2017-06-07T13:41:59Z</dcterms:created>
  <dcterms:modified xsi:type="dcterms:W3CDTF">2018-07-14T20:47:29Z</dcterms:modified>
</cp:coreProperties>
</file>